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20" yWindow="108" windowWidth="15120" windowHeight="8016"/>
  </bookViews>
  <sheets>
    <sheet name="Лист1" sheetId="1" r:id="rId1"/>
    <sheet name="Лист2" sheetId="2" r:id="rId2"/>
    <sheet name="Лист3" sheetId="3" r:id="rId3"/>
  </sheets>
  <calcPr calcId="124519"/>
</workbook>
</file>

<file path=xl/calcChain.xml><?xml version="1.0" encoding="utf-8"?>
<calcChain xmlns="http://schemas.openxmlformats.org/spreadsheetml/2006/main">
  <c r="F61" i="1"/>
  <c r="E61"/>
  <c r="D61"/>
  <c r="C61"/>
  <c r="D60"/>
  <c r="C60"/>
  <c r="B60"/>
  <c r="E59"/>
  <c r="E60" s="1"/>
  <c r="F60" s="1"/>
  <c r="D55"/>
  <c r="C55"/>
  <c r="B55"/>
  <c r="E54"/>
  <c r="E55" s="1"/>
  <c r="F55" s="1"/>
  <c r="D50"/>
  <c r="C50"/>
  <c r="B50"/>
  <c r="E49"/>
  <c r="E50" s="1"/>
  <c r="F50" s="1"/>
  <c r="D45"/>
  <c r="C45"/>
  <c r="B45"/>
  <c r="E44"/>
  <c r="E45" s="1"/>
  <c r="F45" s="1"/>
  <c r="D40"/>
  <c r="C40"/>
  <c r="B40"/>
  <c r="E39"/>
  <c r="E40" s="1"/>
  <c r="F40" s="1"/>
  <c r="D35"/>
  <c r="C35"/>
  <c r="B35"/>
  <c r="E34"/>
  <c r="E35" s="1"/>
  <c r="F35" s="1"/>
  <c r="D30"/>
  <c r="C30"/>
  <c r="B30"/>
  <c r="B61" s="1"/>
  <c r="E29"/>
  <c r="E30" s="1"/>
  <c r="F30" s="1"/>
  <c r="D25"/>
  <c r="C25"/>
  <c r="B25"/>
  <c r="E24"/>
  <c r="E25" s="1"/>
  <c r="F25" s="1"/>
  <c r="D20"/>
  <c r="C20"/>
  <c r="B20"/>
  <c r="E19"/>
  <c r="E20" s="1"/>
  <c r="F20" s="1"/>
  <c r="D15"/>
  <c r="C15"/>
  <c r="B15"/>
  <c r="E14"/>
  <c r="E15" s="1"/>
  <c r="F15" s="1"/>
  <c r="D10"/>
  <c r="C10"/>
  <c r="B10"/>
  <c r="E9"/>
  <c r="E10" s="1"/>
  <c r="F54" l="1"/>
  <c r="F59"/>
  <c r="F14"/>
  <c r="F29"/>
  <c r="F39"/>
  <c r="F49"/>
  <c r="F10"/>
  <c r="F9"/>
  <c r="F19"/>
  <c r="F24"/>
  <c r="F34"/>
  <c r="F44"/>
</calcChain>
</file>

<file path=xl/sharedStrings.xml><?xml version="1.0" encoding="utf-8"?>
<sst xmlns="http://schemas.openxmlformats.org/spreadsheetml/2006/main" count="155" uniqueCount="61">
  <si>
    <t>Категории</t>
  </si>
  <si>
    <t>Цены/поставщики</t>
  </si>
  <si>
    <t>Средняя цена</t>
  </si>
  <si>
    <t>Начальная цена</t>
  </si>
  <si>
    <t>Наименование</t>
  </si>
  <si>
    <t>Х</t>
  </si>
  <si>
    <t>Характеристика</t>
  </si>
  <si>
    <t>Количество, наб</t>
  </si>
  <si>
    <t>Цена за единицу</t>
  </si>
  <si>
    <t>Итого</t>
  </si>
  <si>
    <t>ИТОГО</t>
  </si>
  <si>
    <t>Номер п/п</t>
  </si>
  <si>
    <t>Наименование  источника</t>
  </si>
  <si>
    <t>Дата, номер коммерческого предложения</t>
  </si>
  <si>
    <t>Адрес</t>
  </si>
  <si>
    <t>Телефон</t>
  </si>
  <si>
    <t>Обоснованием для расчета начальной (максимальной) цены была использована информация коммерческих предложений  фирм потенциальных участников размещения заказа, путем мониторирования цен. Начальная (максимальная) цена получена путем сложения средних цен, сформированных на основании предложенных цен потенциальными поставщиками.</t>
  </si>
  <si>
    <t>Срок действия цен до 31.12.2012 года</t>
  </si>
  <si>
    <t>И.о. главного врача    _________________ В.В. Быков</t>
  </si>
  <si>
    <t>Начальник ОМТС    _________________ Р.Ш.Смаилов</t>
  </si>
  <si>
    <t>Исполнитель: экономист отдела материально-технического снабжения</t>
  </si>
  <si>
    <t>Шакирова Гузель Альфировна</t>
  </si>
  <si>
    <t>тел/факс. 8(34675) 6-79-98</t>
  </si>
  <si>
    <t>e-mail: mtsucgb@mail.ru</t>
  </si>
  <si>
    <t xml:space="preserve">Системный блок
</t>
  </si>
  <si>
    <t xml:space="preserve">Монитор
</t>
  </si>
  <si>
    <t xml:space="preserve">Монитор Samsung S23B300B, 1920x1080 +DVI или эквивалент: -диагональ не менее 23 дюймов; -жидкокристаллический с LED подсветкой; -максимальное разрешение не ниже 1920x1080; -максимальная частота обновления экрана не менее 75Гц;
- окантовка монитора выполнена из глянцевого пластика; -сенсорные кнопки управления
-глубина цвета не менее 16,7 млн. цветов; - обязательное наличие видеовходов D-Sub и DVI; -формат матрицы 16:9; -внешний блок питания;
</t>
  </si>
  <si>
    <t xml:space="preserve">Монитор
</t>
  </si>
  <si>
    <t xml:space="preserve">Монитор Samsung S22B300B, 1920x1080 +DVI или эквивалент: -диагональ не менее 21,5 дюймов; -жидкокристаллический с LED подсветкой; -максимальное разрешение не ниже 1920x1080; -максимальная частота обновления экрана не менее 75Гц;
- окантовка монитора выполнена из глянцевого пластика; -сенсорные кнопки    управления -глубина цвета не менее 16,7 млн. цветов; - обязательное наличие видеовходов D-Sub и DVI; -формат матрицы 16:9; -внешний блок питания;
</t>
  </si>
  <si>
    <t xml:space="preserve">Принтер лазерный, монохромный
</t>
  </si>
  <si>
    <t xml:space="preserve">Многофункциональное устройство лазерный, чёрно-белый;
</t>
  </si>
  <si>
    <t xml:space="preserve">ЖК телевизор 32”
</t>
  </si>
  <si>
    <t>ЖК телевизор 26”</t>
  </si>
  <si>
    <t xml:space="preserve">LED Телевизор LG 26 LS3510 или эквивалент: - Максимальное разрешение экрана не менее 1920*1080 точек, - Диагональ экрана не менее 26 дюймов,- Цифровой тюнер DVB-T/DVB-C стандарта, -Воспроизведение видео с USB носителей, -Наличие не менее 2 разъёмов HDMI
</t>
  </si>
  <si>
    <t xml:space="preserve">Радиотелефон
</t>
  </si>
  <si>
    <t>Коммутатор стоечный</t>
  </si>
  <si>
    <t xml:space="preserve">Ноутбук
.
</t>
  </si>
  <si>
    <t>Начальная (максимальная) цена: 579 390 (Пятьсот семьдесят девять тысяч триста девяноста рублей) 00 коп.</t>
  </si>
  <si>
    <t>Дата составления сводной таблицы 30 октября 2012 года</t>
  </si>
  <si>
    <r>
      <t xml:space="preserve">Способ размещения заказа                   </t>
    </r>
    <r>
      <rPr>
        <i/>
        <sz val="11"/>
        <color theme="1"/>
        <rFont val="Times New Roman"/>
        <family val="1"/>
        <charset val="204"/>
      </rPr>
      <t xml:space="preserve"> Открытый аукцион в электронной форме</t>
    </r>
  </si>
  <si>
    <t>ООО"Астория-Трейд"</t>
  </si>
  <si>
    <t>Вх.№635 от 29.10.2012г.</t>
  </si>
  <si>
    <t>620034,г.Екатеринбург,ул.Колмогорова,д.3,корп.А,кв.274</t>
  </si>
  <si>
    <t>ЗАО"Эльбит Системс"</t>
  </si>
  <si>
    <t>Вх.№636 от 29.10.2012г.</t>
  </si>
  <si>
    <t>620078,г.Екатеринбург,ул.Вишневая,д.46,оф.2</t>
  </si>
  <si>
    <t>8(343)2-700-600</t>
  </si>
  <si>
    <t>ООО"Фанорит"</t>
  </si>
  <si>
    <t>Вх.№637 от 29.10.2012г.</t>
  </si>
  <si>
    <t>620102,г.Екатеринбург,ул.Белореченская,д.8,оф.6</t>
  </si>
  <si>
    <t xml:space="preserve">Часть 4. Обоснование расчета начальной (максимальной) цены гражданско-правового договора на поставку оргтехники за счет субсидий на выполнение муниципального задания ( бюджет города Югорска) на  2012 год для нужд МБЛПУ «ЦГБ г. Югорска»
</t>
  </si>
  <si>
    <t>В цену товара включены расходы: на доставку товара до склада Заказчика, разгрузку, страхование, уплату таможенных пошлин, налогов, сборов и других обязательных платежей, включая НДС.  В случае поставки товара зарубежного производства, товар должен быть растаможенным.</t>
  </si>
  <si>
    <t>По разделам; б-т 0901 - 171392,36 коп; 0902 - 223 034,36 коп; 0903 - 40000,00 коп; 0904 - 69 857,01 коп; 0906 - 75 106,67 коп.</t>
  </si>
  <si>
    <t xml:space="preserve">Корпус MidiTower ATX с мощностью блока питания  400W,  2 разъемов USB на передней панели в верхней части системного блока, находящиеся  1/3 от верхней части системного блока; - Дополнитальный блок питания  400W в комплекте с системным блоком. -Процессор количество ядер  два, процессор на базе разъёма LGA 1155 тактовая частота е 3,3 Ггц,  Кэш 2 уровня  3 Мб, частота системной шины  5000МГц; -Материнская плата: на базе сокет LGA 1155, встроенная гигабитная сетевая карта GLan 10\100\1000Mb/s; Встроенный видеоадаптер c DVI выходом, наличие  одного разъёма PS/2. -Оперативная память  4Гб скорость работы  1333 МГц, тип – DDR3. -Жесткий диск  320Gb SATA 7200 об./мин. 8Мб; -Оптический привод DVD±RW, SATA;-Оптическая мышь со скроллингом  2 кнопок, колесико прокрутки,  600 dpi USB, коврик для оптической мыши; -клавиатура PS/2, цвет клавиатуры белый, полноразмерные кнопки; -Устройство хранения и переноса информации USB Flash Drive, Объём не менее 32Gb, стандарт USB 2.0. -Сетевой фильтр, 5 розеток, с кнопкой выключения сетевого фильтра, длина шнура  5 метров. -Патчкорд RG-45, длина  5 метров, 5Е категории 10/100 Mb/s. -Операционная система Microsoft Windows 7 Professional (эквивалент не предусмотрен ввиду несовместимости товаров, на которых применяются другие товарные знаки, знаки обслуживания, и необходимости обеспечения взаимодействия товара с товарами, используемыми заказчиком). Офисное программное обеспечение Microsoft Office 2007 Professional (эквивалент не предусмотрен ввиду несовместимости товаров, на которых применяются другие товарные знаки, знаки обслуживания, и необходимости обеспечения взаимодействия товара с товарами, используемыми заказчиком)
</t>
  </si>
  <si>
    <t xml:space="preserve">Принтер hp LaserJet P2035 :  -лазерный, монохромный;
-размеры носителей-А4; -скорость печати:  30 стр/мин.; -выход 1-ой страницы:  10 секунд после включения, 0 секунд при выходе из режима ожидания; -максимальное разрешение печати:  600х600dpi; -средняя нагрузка, страниц в месяц: 2500; -ОЗУ:  16Мб; -интерфейс: USB 2.0; -совместимые ОС: Семейство ОС Windows,  Комплектность: -принтер, картридж для принтера, руководство по началу работы с устройством, ПО и справочник пользователя в электронном виде (на компакт-диске), драйвер для работы с основными  ОС, шнур питания, крышка лотка подачи. - шнур USB для подключения к ПК,  3 метра. -Ресурс картриджа принтера  2000 листов при 5% заполнении листа.-Дополнительный картридж (Один картридж в комплекте с принтером, и один запасной.)
</t>
  </si>
  <si>
    <t xml:space="preserve">МФУ лазерный, монохромный Canon i-SENSYS MF4410 ;
-размеры носителей-А4; -скорость печати: 23 стр/мин.; - максимальное разрешение печати:  600х600dpi; -Функция принтера, сканера, копирование. -средняя нагрузка, страниц в месяц: 8000; -ОЗУ:  64Мб; -интерфейс: USB 2.0; -совместимые ОС: Семейство ОС Windows, Комплектность: -принтер, картридж для принтера, руководство по началу работы с устройством, ПО и справочник пользователя в электронном виде (на компакт-диске), шнур питания, крышка лотка подачи.
- шнур USB для подключения к ПК не менее 3 метров -Дополнительный картридж (Один картридж в комплекте с принтером, и один запасной.) -Ресурс картриджа принтера  2100 листов при 5% заполнении листа.
</t>
  </si>
  <si>
    <t xml:space="preserve">МФУ лазерный, монохромный Canon i-SENSYS MF4550D ;
-размеры носителей-А4;-скорость печати:  25 стр/мин.;- максимальное разрешение печати :  600х600dpi;, 1200 x 600 dpi (при использовании технологии автоматического улучшения изображения (Automatic Image Refinement)) ;
-Функция факса, телефона, копирование.- Емкость податчика оригиналов (ADF)  35 листов. -Двусторонняя печать. -средняя нагрузка, страниц в месяц:  10000;
-ОЗУ:  64Мб;-интерфейс: USB 2.0;-совместимые ОС: Семейство ОС Windows, 
Комплектность:-принтер, картридж для принтера, руководство по началу работы с устройством, ПО и справочник пользователя в электронном виде (на компакт-диске), шнур питания, крышка лотка подачи.- шнур USB для подключения к ПК
-Дополнительный картридж (Один картридж в комплекте с принтером и один запасной.)
-Ресурс картриджа принтера не менее 2100 листов при 5% заполнении листа.
</t>
  </si>
  <si>
    <t xml:space="preserve">ЖК телевизор LG 32 CS560 : - Максимальное разрешение экрана  1920*1080 точек, - Диагональ экрана  32 дюймов, - Цифровой тюнер DVB-T/DVB-C стандарта, -Воспроизведение видео с USB носителей, -Наличие  2 разъёмов HDMI
</t>
  </si>
  <si>
    <t xml:space="preserve">
Радиотелефонный аппарат Panasonic KX-TG6611RUM : -Кнопки набора номера на телефонной трубке, -Дисплей вывода набранного номера на телефонной трубке, -Импульсный и тональный режимы работы. -Стандарт связи DECT
</t>
  </si>
  <si>
    <t xml:space="preserve">Коммутатор HP V1810-24G Switch  :  22 портов 10/100/1000 Мбит/сек с автоматическим определением скорости, -2 порта 10/100/1000 Мбит/сек двойного назначения,  -Таблица н на 8000 Мак адресов 
-Управление через Web-интерфейс, -Высота 1U, установка в стойку 19 дюймов
- Фурнитура для крепления
</t>
  </si>
  <si>
    <t xml:space="preserve">
-Ноутбук Samsung R540 : -Процессор двухъядерный 2,4 Ггц,  Кэш 2 уровня 3 Мб, частота системной шины не ниже 2500МГц; -Экран  15.6 Дюймов (39.6 см)
-Оперативная память 3Гб скорость работы  DDR3 1066 МГц;
-Жесткий диск  250Gb; -Встроенный видеоадаптер с выходом VGA и HDMI на боковой стороне ноутбука; -Оптический привод DVD±RW, SATA; -Оптическая мышь со скроллингом  2 кнопок, колесико прокрутки,  600 dpi USB, коврик для оптической мыши; -Устройство хранения и переноса информации USB Flash Drive, Объём  32Gb; -Сетевой фильтр, 5 розеток, с кнопкой выключения сетевого фильтра, длина шнура  5 метров. -Патчкорд RG-45, длина  5 метров.
</t>
  </si>
</sst>
</file>

<file path=xl/styles.xml><?xml version="1.0" encoding="utf-8"?>
<styleSheet xmlns="http://schemas.openxmlformats.org/spreadsheetml/2006/main">
  <numFmts count="2">
    <numFmt numFmtId="44" formatCode="_-* #,##0.00&quot;р.&quot;_-;\-* #,##0.00&quot;р.&quot;_-;_-* &quot;-&quot;??&quot;р.&quot;_-;_-@_-"/>
    <numFmt numFmtId="164" formatCode="#,##0.00_р_."/>
  </numFmts>
  <fonts count="5">
    <font>
      <sz val="11"/>
      <color theme="1"/>
      <name val="Calibri"/>
      <family val="2"/>
      <charset val="204"/>
      <scheme val="minor"/>
    </font>
    <font>
      <sz val="11"/>
      <color theme="1"/>
      <name val="Calibri"/>
      <family val="2"/>
      <charset val="204"/>
      <scheme val="minor"/>
    </font>
    <font>
      <sz val="11"/>
      <color theme="1"/>
      <name val="Times New Roman"/>
      <family val="1"/>
      <charset val="204"/>
    </font>
    <font>
      <i/>
      <sz val="11"/>
      <color theme="1"/>
      <name val="Times New Roman"/>
      <family val="1"/>
      <charset val="204"/>
    </font>
    <font>
      <b/>
      <sz val="11"/>
      <color indexed="8"/>
      <name val="Times New Roman"/>
      <family val="1"/>
      <charset val="204"/>
    </font>
  </fonts>
  <fills count="3">
    <fill>
      <patternFill patternType="none"/>
    </fill>
    <fill>
      <patternFill patternType="gray125"/>
    </fill>
    <fill>
      <patternFill patternType="solid">
        <fgColor theme="0"/>
        <bgColor indexed="64"/>
      </patternFill>
    </fill>
  </fills>
  <borders count="2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64">
    <xf numFmtId="0" fontId="0" fillId="0" borderId="0" xfId="0"/>
    <xf numFmtId="0" fontId="2" fillId="0" borderId="0" xfId="0" applyFont="1"/>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vertical="center" wrapText="1"/>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vertical="center" wrapText="1"/>
    </xf>
    <xf numFmtId="0" fontId="2" fillId="0" borderId="9" xfId="0" applyFont="1" applyBorder="1" applyAlignment="1">
      <alignment horizontal="center"/>
    </xf>
    <xf numFmtId="0" fontId="2" fillId="0" borderId="17" xfId="0" applyFont="1" applyBorder="1" applyAlignment="1">
      <alignment horizontal="center"/>
    </xf>
    <xf numFmtId="0" fontId="2" fillId="0" borderId="15" xfId="0" applyFont="1" applyBorder="1" applyAlignment="1">
      <alignment horizontal="center" vertical="center" wrapText="1"/>
    </xf>
    <xf numFmtId="0" fontId="2" fillId="0" borderId="18" xfId="0" applyFont="1" applyBorder="1" applyAlignment="1">
      <alignment horizontal="center"/>
    </xf>
    <xf numFmtId="0" fontId="2" fillId="0" borderId="19" xfId="0" applyFont="1" applyBorder="1" applyAlignment="1">
      <alignment horizontal="center"/>
    </xf>
    <xf numFmtId="0" fontId="2" fillId="0" borderId="18" xfId="0" applyFont="1" applyBorder="1" applyAlignment="1">
      <alignment horizontal="center" vertical="center" wrapText="1"/>
    </xf>
    <xf numFmtId="164" fontId="2" fillId="2" borderId="9" xfId="0" applyNumberFormat="1" applyFont="1" applyFill="1" applyBorder="1" applyAlignment="1">
      <alignment horizontal="center"/>
    </xf>
    <xf numFmtId="164" fontId="2" fillId="0" borderId="18" xfId="0" applyNumberFormat="1" applyFont="1" applyBorder="1" applyAlignment="1">
      <alignment horizontal="center"/>
    </xf>
    <xf numFmtId="164" fontId="2" fillId="0" borderId="19" xfId="0" applyNumberFormat="1" applyFont="1" applyBorder="1" applyAlignment="1">
      <alignment horizontal="center"/>
    </xf>
    <xf numFmtId="164" fontId="2" fillId="2" borderId="18" xfId="0" applyNumberFormat="1" applyFont="1" applyFill="1" applyBorder="1" applyAlignment="1">
      <alignment horizontal="center"/>
    </xf>
    <xf numFmtId="0" fontId="2" fillId="0" borderId="21" xfId="0" applyFont="1" applyBorder="1" applyAlignment="1">
      <alignment horizontal="center" vertical="center" wrapText="1"/>
    </xf>
    <xf numFmtId="164" fontId="2" fillId="2" borderId="21" xfId="0" applyNumberFormat="1" applyFont="1" applyFill="1" applyBorder="1" applyAlignment="1">
      <alignment horizontal="center"/>
    </xf>
    <xf numFmtId="164" fontId="2" fillId="0" borderId="21" xfId="0" applyNumberFormat="1" applyFont="1" applyBorder="1" applyAlignment="1">
      <alignment horizontal="center"/>
    </xf>
    <xf numFmtId="164" fontId="2" fillId="0" borderId="22" xfId="0" applyNumberFormat="1" applyFont="1" applyBorder="1" applyAlignment="1">
      <alignment horizontal="center"/>
    </xf>
    <xf numFmtId="0" fontId="2" fillId="0" borderId="9" xfId="0" applyFont="1" applyBorder="1" applyAlignment="1">
      <alignment horizontal="center" vertical="center"/>
    </xf>
    <xf numFmtId="0" fontId="4" fillId="0" borderId="18" xfId="0" applyFont="1" applyBorder="1" applyAlignment="1">
      <alignment horizontal="center" vertical="center" wrapText="1"/>
    </xf>
    <xf numFmtId="0" fontId="4" fillId="0" borderId="0" xfId="0" applyFont="1" applyBorder="1" applyAlignment="1">
      <alignment horizontal="center" vertical="center" wrapText="1"/>
    </xf>
    <xf numFmtId="164" fontId="2" fillId="0" borderId="0" xfId="0" applyNumberFormat="1" applyFont="1" applyBorder="1" applyAlignment="1">
      <alignment horizontal="center"/>
    </xf>
    <xf numFmtId="0" fontId="2" fillId="0" borderId="0" xfId="0" applyNumberFormat="1" applyFont="1" applyAlignment="1">
      <alignment horizontal="left" vertical="center" wrapText="1"/>
    </xf>
    <xf numFmtId="0" fontId="2" fillId="0" borderId="23" xfId="0" applyFont="1" applyBorder="1" applyAlignment="1">
      <alignment horizontal="center" vertical="center"/>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Border="1"/>
    <xf numFmtId="0" fontId="2" fillId="0" borderId="0" xfId="0" applyFont="1" applyAlignment="1">
      <alignment vertical="top"/>
    </xf>
    <xf numFmtId="0" fontId="2" fillId="0" borderId="0" xfId="0" applyFont="1" applyAlignment="1">
      <alignment vertical="center"/>
    </xf>
    <xf numFmtId="0" fontId="2" fillId="0" borderId="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left"/>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44" fontId="2" fillId="0" borderId="2" xfId="1" applyFont="1" applyBorder="1" applyAlignment="1">
      <alignment horizontal="center" vertical="center" wrapText="1"/>
    </xf>
    <xf numFmtId="44" fontId="2" fillId="0" borderId="5" xfId="1" applyFont="1" applyBorder="1" applyAlignment="1">
      <alignment horizontal="center" vertical="center" wrapText="1"/>
    </xf>
    <xf numFmtId="44" fontId="2" fillId="0" borderId="26" xfId="1" applyFont="1" applyBorder="1" applyAlignment="1">
      <alignment horizontal="center" wrapText="1"/>
    </xf>
    <xf numFmtId="0" fontId="2" fillId="0" borderId="25" xfId="0" applyFont="1" applyBorder="1" applyAlignment="1">
      <alignment horizontal="center"/>
    </xf>
    <xf numFmtId="0" fontId="2" fillId="0" borderId="27" xfId="0" applyFont="1" applyBorder="1" applyAlignment="1">
      <alignment horizontal="center"/>
    </xf>
    <xf numFmtId="0" fontId="2" fillId="0" borderId="28" xfId="0" applyFont="1" applyBorder="1" applyAlignment="1">
      <alignment horizontal="center"/>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0" xfId="0" applyNumberFormat="1" applyFont="1" applyAlignment="1">
      <alignment horizontal="left"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2" borderId="15" xfId="0" applyFont="1" applyFill="1" applyBorder="1" applyAlignment="1">
      <alignment horizontal="center" wrapText="1"/>
    </xf>
    <xf numFmtId="0" fontId="2" fillId="2" borderId="16" xfId="0" applyFont="1" applyFill="1" applyBorder="1" applyAlignment="1">
      <alignment horizontal="center" wrapText="1"/>
    </xf>
    <xf numFmtId="0" fontId="2" fillId="2" borderId="20" xfId="0" applyFont="1" applyFill="1" applyBorder="1" applyAlignment="1">
      <alignment horizontal="center" wrapText="1"/>
    </xf>
    <xf numFmtId="0" fontId="2" fillId="0" borderId="0" xfId="0" applyFont="1" applyAlignment="1">
      <alignment horizontal="left" vertical="center"/>
    </xf>
    <xf numFmtId="0" fontId="2" fillId="2" borderId="18" xfId="0" applyFont="1" applyFill="1" applyBorder="1" applyAlignment="1">
      <alignment horizontal="center" vertical="center" wrapText="1"/>
    </xf>
    <xf numFmtId="0" fontId="2" fillId="0" borderId="0" xfId="0" applyFont="1" applyAlignment="1">
      <alignment horizontal="center" vertical="center" wrapText="1"/>
    </xf>
    <xf numFmtId="0" fontId="2" fillId="0" borderId="1" xfId="0" applyFont="1" applyBorder="1" applyAlignment="1">
      <alignment horizontal="center"/>
    </xf>
    <xf numFmtId="0" fontId="2" fillId="0" borderId="4" xfId="0" applyFont="1" applyBorder="1" applyAlignment="1">
      <alignment horizontal="center" vertical="center" wrapText="1"/>
    </xf>
  </cellXfs>
  <cellStyles count="2">
    <cellStyle name="Денежный" xfId="1" builtinId="4"/>
    <cellStyle name="Обычный"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L86"/>
  <sheetViews>
    <sheetView tabSelected="1" topLeftCell="A58" workbookViewId="0">
      <selection activeCell="E77" sqref="E77"/>
    </sheetView>
  </sheetViews>
  <sheetFormatPr defaultColWidth="9.109375" defaultRowHeight="13.8"/>
  <cols>
    <col min="1" max="1" width="15.6640625" style="1" customWidth="1"/>
    <col min="2" max="2" width="27.33203125" style="1" customWidth="1"/>
    <col min="3" max="3" width="29.109375" style="1" customWidth="1"/>
    <col min="4" max="4" width="26.44140625" style="1" customWidth="1"/>
    <col min="5" max="5" width="11.44140625" style="1" customWidth="1"/>
    <col min="6" max="6" width="12" style="1" customWidth="1"/>
    <col min="7" max="16384" width="9.109375" style="1"/>
  </cols>
  <sheetData>
    <row r="1" spans="1:6" ht="40.5" customHeight="1">
      <c r="A1" s="61" t="s">
        <v>50</v>
      </c>
      <c r="B1" s="61"/>
      <c r="C1" s="61"/>
      <c r="D1" s="61"/>
      <c r="E1" s="61"/>
      <c r="F1" s="61"/>
    </row>
    <row r="2" spans="1:6">
      <c r="A2" s="40"/>
      <c r="B2" s="40"/>
      <c r="C2" s="40"/>
      <c r="D2" s="40"/>
      <c r="E2" s="40"/>
      <c r="F2" s="40"/>
    </row>
    <row r="3" spans="1:6" ht="14.4" thickBot="1">
      <c r="C3" s="62" t="s">
        <v>39</v>
      </c>
      <c r="D3" s="62"/>
      <c r="E3" s="62"/>
      <c r="F3" s="62"/>
    </row>
    <row r="4" spans="1:6" ht="14.4" thickBot="1">
      <c r="A4" s="42" t="s">
        <v>0</v>
      </c>
      <c r="B4" s="38" t="s">
        <v>1</v>
      </c>
      <c r="C4" s="63"/>
      <c r="D4" s="63"/>
      <c r="E4" s="42" t="s">
        <v>2</v>
      </c>
      <c r="F4" s="42" t="s">
        <v>3</v>
      </c>
    </row>
    <row r="5" spans="1:6" ht="14.4" thickBot="1">
      <c r="A5" s="43"/>
      <c r="B5" s="2">
        <v>1</v>
      </c>
      <c r="C5" s="3">
        <v>2</v>
      </c>
      <c r="D5" s="4">
        <v>3</v>
      </c>
      <c r="E5" s="43"/>
      <c r="F5" s="43"/>
    </row>
    <row r="6" spans="1:6">
      <c r="A6" s="5" t="s">
        <v>4</v>
      </c>
      <c r="B6" s="53" t="s">
        <v>24</v>
      </c>
      <c r="C6" s="54"/>
      <c r="D6" s="54"/>
      <c r="E6" s="6" t="s">
        <v>5</v>
      </c>
      <c r="F6" s="7" t="s">
        <v>5</v>
      </c>
    </row>
    <row r="7" spans="1:6" ht="317.39999999999998" customHeight="1">
      <c r="A7" s="8" t="s">
        <v>6</v>
      </c>
      <c r="B7" s="50" t="s">
        <v>53</v>
      </c>
      <c r="C7" s="51"/>
      <c r="D7" s="51"/>
      <c r="E7" s="9"/>
      <c r="F7" s="10"/>
    </row>
    <row r="8" spans="1:6" ht="15.75" customHeight="1">
      <c r="A8" s="11" t="s">
        <v>7</v>
      </c>
      <c r="B8" s="50">
        <v>8</v>
      </c>
      <c r="C8" s="51"/>
      <c r="D8" s="51"/>
      <c r="E8" s="12" t="s">
        <v>5</v>
      </c>
      <c r="F8" s="13" t="s">
        <v>5</v>
      </c>
    </row>
    <row r="9" spans="1:6" ht="14.25" customHeight="1">
      <c r="A9" s="14" t="s">
        <v>8</v>
      </c>
      <c r="B9" s="15">
        <v>40839</v>
      </c>
      <c r="C9" s="15">
        <v>40180</v>
      </c>
      <c r="D9" s="15">
        <v>40700</v>
      </c>
      <c r="E9" s="16">
        <f>(B9+C9+D9)/3</f>
        <v>40573</v>
      </c>
      <c r="F9" s="17">
        <f>E9</f>
        <v>40573</v>
      </c>
    </row>
    <row r="10" spans="1:6" ht="14.4" thickBot="1">
      <c r="A10" s="14" t="s">
        <v>9</v>
      </c>
      <c r="B10" s="18">
        <f>B8*B9</f>
        <v>326712</v>
      </c>
      <c r="C10" s="18">
        <f>B8*C9</f>
        <v>321440</v>
      </c>
      <c r="D10" s="18">
        <f>D9*B8</f>
        <v>325600</v>
      </c>
      <c r="E10" s="16">
        <f>E9*B8</f>
        <v>324584</v>
      </c>
      <c r="F10" s="17">
        <f>E10</f>
        <v>324584</v>
      </c>
    </row>
    <row r="11" spans="1:6">
      <c r="A11" s="5" t="s">
        <v>4</v>
      </c>
      <c r="B11" s="53" t="s">
        <v>25</v>
      </c>
      <c r="C11" s="54"/>
      <c r="D11" s="54"/>
      <c r="E11" s="6" t="s">
        <v>5</v>
      </c>
      <c r="F11" s="7" t="s">
        <v>5</v>
      </c>
    </row>
    <row r="12" spans="1:6" ht="75.75" customHeight="1">
      <c r="A12" s="14" t="s">
        <v>6</v>
      </c>
      <c r="B12" s="60" t="s">
        <v>26</v>
      </c>
      <c r="C12" s="60"/>
      <c r="D12" s="60"/>
      <c r="E12" s="12"/>
      <c r="F12" s="12"/>
    </row>
    <row r="13" spans="1:6" ht="15" customHeight="1">
      <c r="A13" s="11" t="s">
        <v>7</v>
      </c>
      <c r="B13" s="50">
        <v>1</v>
      </c>
      <c r="C13" s="51"/>
      <c r="D13" s="51"/>
      <c r="E13" s="12" t="s">
        <v>5</v>
      </c>
      <c r="F13" s="13" t="s">
        <v>5</v>
      </c>
    </row>
    <row r="14" spans="1:6" ht="15.75" customHeight="1">
      <c r="A14" s="14" t="s">
        <v>8</v>
      </c>
      <c r="B14" s="15">
        <v>7014</v>
      </c>
      <c r="C14" s="15">
        <v>6900</v>
      </c>
      <c r="D14" s="15">
        <v>6990</v>
      </c>
      <c r="E14" s="16">
        <f>(B14+C14+D14)/3</f>
        <v>6968</v>
      </c>
      <c r="F14" s="17">
        <f>E14</f>
        <v>6968</v>
      </c>
    </row>
    <row r="15" spans="1:6" ht="14.4" thickBot="1">
      <c r="A15" s="14" t="s">
        <v>9</v>
      </c>
      <c r="B15" s="18">
        <f>B13*B14</f>
        <v>7014</v>
      </c>
      <c r="C15" s="18">
        <f>B13*C14</f>
        <v>6900</v>
      </c>
      <c r="D15" s="18">
        <f>D14*B13</f>
        <v>6990</v>
      </c>
      <c r="E15" s="16">
        <f>E14*B13</f>
        <v>6968</v>
      </c>
      <c r="F15" s="17">
        <f>E15</f>
        <v>6968</v>
      </c>
    </row>
    <row r="16" spans="1:6">
      <c r="A16" s="5" t="s">
        <v>4</v>
      </c>
      <c r="B16" s="53" t="s">
        <v>27</v>
      </c>
      <c r="C16" s="54"/>
      <c r="D16" s="54"/>
      <c r="E16" s="6" t="s">
        <v>5</v>
      </c>
      <c r="F16" s="7" t="s">
        <v>5</v>
      </c>
    </row>
    <row r="17" spans="1:6" ht="90" customHeight="1">
      <c r="A17" s="14" t="s">
        <v>6</v>
      </c>
      <c r="B17" s="50" t="s">
        <v>28</v>
      </c>
      <c r="C17" s="51"/>
      <c r="D17" s="55"/>
      <c r="E17" s="12"/>
      <c r="F17" s="12"/>
    </row>
    <row r="18" spans="1:6" ht="15.75" customHeight="1">
      <c r="A18" s="11" t="s">
        <v>7</v>
      </c>
      <c r="B18" s="50">
        <v>8</v>
      </c>
      <c r="C18" s="51"/>
      <c r="D18" s="51"/>
      <c r="E18" s="12" t="s">
        <v>5</v>
      </c>
      <c r="F18" s="13" t="s">
        <v>5</v>
      </c>
    </row>
    <row r="19" spans="1:6" ht="15.75" customHeight="1">
      <c r="A19" s="14" t="s">
        <v>8</v>
      </c>
      <c r="B19" s="15">
        <v>6780</v>
      </c>
      <c r="C19" s="15">
        <v>6670</v>
      </c>
      <c r="D19" s="15">
        <v>6757</v>
      </c>
      <c r="E19" s="16">
        <f>(B19+C19+D19)/3</f>
        <v>6735.666666666667</v>
      </c>
      <c r="F19" s="17">
        <f>E19</f>
        <v>6735.666666666667</v>
      </c>
    </row>
    <row r="20" spans="1:6" ht="14.4" thickBot="1">
      <c r="A20" s="14" t="s">
        <v>9</v>
      </c>
      <c r="B20" s="18">
        <f>B18*B19</f>
        <v>54240</v>
      </c>
      <c r="C20" s="18">
        <f>B18*C19</f>
        <v>53360</v>
      </c>
      <c r="D20" s="18">
        <f>D19*B18</f>
        <v>54056</v>
      </c>
      <c r="E20" s="16">
        <f>B18*E19</f>
        <v>53885.333333333336</v>
      </c>
      <c r="F20" s="17">
        <f>E20</f>
        <v>53885.333333333336</v>
      </c>
    </row>
    <row r="21" spans="1:6">
      <c r="A21" s="5" t="s">
        <v>4</v>
      </c>
      <c r="B21" s="53" t="s">
        <v>29</v>
      </c>
      <c r="C21" s="54"/>
      <c r="D21" s="54"/>
      <c r="E21" s="6" t="s">
        <v>5</v>
      </c>
      <c r="F21" s="7" t="s">
        <v>5</v>
      </c>
    </row>
    <row r="22" spans="1:6" ht="152.4" customHeight="1">
      <c r="A22" s="14" t="s">
        <v>6</v>
      </c>
      <c r="B22" s="60" t="s">
        <v>54</v>
      </c>
      <c r="C22" s="60"/>
      <c r="D22" s="60"/>
      <c r="E22" s="12"/>
      <c r="F22" s="12"/>
    </row>
    <row r="23" spans="1:6" ht="15" customHeight="1">
      <c r="A23" s="11" t="s">
        <v>7</v>
      </c>
      <c r="B23" s="50">
        <v>5</v>
      </c>
      <c r="C23" s="51"/>
      <c r="D23" s="51"/>
      <c r="E23" s="12" t="s">
        <v>5</v>
      </c>
      <c r="F23" s="13" t="s">
        <v>5</v>
      </c>
    </row>
    <row r="24" spans="1:6" ht="15" customHeight="1">
      <c r="A24" s="14" t="s">
        <v>8</v>
      </c>
      <c r="B24" s="18">
        <v>12700</v>
      </c>
      <c r="C24" s="18">
        <v>12493</v>
      </c>
      <c r="D24" s="18">
        <v>12657</v>
      </c>
      <c r="E24" s="16">
        <f>(B24+C24+D24)/3</f>
        <v>12616.666666666666</v>
      </c>
      <c r="F24" s="16">
        <f>E24</f>
        <v>12616.666666666666</v>
      </c>
    </row>
    <row r="25" spans="1:6" ht="14.4" thickBot="1">
      <c r="A25" s="14" t="s">
        <v>9</v>
      </c>
      <c r="B25" s="18">
        <f>B23*B24</f>
        <v>63500</v>
      </c>
      <c r="C25" s="18">
        <f>B23*C24</f>
        <v>62465</v>
      </c>
      <c r="D25" s="18">
        <f>D24*B23</f>
        <v>63285</v>
      </c>
      <c r="E25" s="16">
        <f>E24*B23</f>
        <v>63083.333333333328</v>
      </c>
      <c r="F25" s="17">
        <f>E25</f>
        <v>63083.333333333328</v>
      </c>
    </row>
    <row r="26" spans="1:6">
      <c r="A26" s="5" t="s">
        <v>4</v>
      </c>
      <c r="B26" s="53" t="s">
        <v>30</v>
      </c>
      <c r="C26" s="54"/>
      <c r="D26" s="54"/>
      <c r="E26" s="6" t="s">
        <v>5</v>
      </c>
      <c r="F26" s="7" t="s">
        <v>5</v>
      </c>
    </row>
    <row r="27" spans="1:6" ht="152.25" customHeight="1">
      <c r="A27" s="8" t="s">
        <v>6</v>
      </c>
      <c r="B27" s="50" t="s">
        <v>55</v>
      </c>
      <c r="C27" s="51"/>
      <c r="D27" s="51"/>
      <c r="E27" s="9"/>
      <c r="F27" s="10"/>
    </row>
    <row r="28" spans="1:6" ht="15" customHeight="1">
      <c r="A28" s="11" t="s">
        <v>7</v>
      </c>
      <c r="B28" s="50">
        <v>4</v>
      </c>
      <c r="C28" s="51"/>
      <c r="D28" s="51"/>
      <c r="E28" s="12" t="s">
        <v>5</v>
      </c>
      <c r="F28" s="13" t="s">
        <v>5</v>
      </c>
    </row>
    <row r="29" spans="1:6" ht="15.75" customHeight="1">
      <c r="A29" s="14" t="s">
        <v>8</v>
      </c>
      <c r="B29" s="15">
        <v>10194</v>
      </c>
      <c r="C29" s="15">
        <v>10027</v>
      </c>
      <c r="D29" s="15">
        <v>10159</v>
      </c>
      <c r="E29" s="16">
        <f>(B29+C29+D29)/3</f>
        <v>10126.666666666666</v>
      </c>
      <c r="F29" s="17">
        <f>E29</f>
        <v>10126.666666666666</v>
      </c>
    </row>
    <row r="30" spans="1:6">
      <c r="A30" s="19" t="s">
        <v>9</v>
      </c>
      <c r="B30" s="20">
        <f>B28*B29</f>
        <v>40776</v>
      </c>
      <c r="C30" s="20">
        <f>B28*C29</f>
        <v>40108</v>
      </c>
      <c r="D30" s="20">
        <f>D29*B28</f>
        <v>40636</v>
      </c>
      <c r="E30" s="21">
        <f>E29*B28</f>
        <v>40506.666666666664</v>
      </c>
      <c r="F30" s="22">
        <f>E30</f>
        <v>40506.666666666664</v>
      </c>
    </row>
    <row r="31" spans="1:6">
      <c r="A31" s="14" t="s">
        <v>4</v>
      </c>
      <c r="B31" s="60" t="s">
        <v>30</v>
      </c>
      <c r="C31" s="60"/>
      <c r="D31" s="60"/>
      <c r="E31" s="12" t="s">
        <v>5</v>
      </c>
      <c r="F31" s="12" t="s">
        <v>5</v>
      </c>
    </row>
    <row r="32" spans="1:6" ht="183.75" customHeight="1">
      <c r="A32" s="14" t="s">
        <v>6</v>
      </c>
      <c r="B32" s="60" t="s">
        <v>56</v>
      </c>
      <c r="C32" s="60"/>
      <c r="D32" s="60"/>
      <c r="E32" s="12"/>
      <c r="F32" s="12"/>
    </row>
    <row r="33" spans="1:6" ht="15" customHeight="1">
      <c r="A33" s="14" t="s">
        <v>7</v>
      </c>
      <c r="B33" s="60">
        <v>1</v>
      </c>
      <c r="C33" s="60"/>
      <c r="D33" s="60"/>
      <c r="E33" s="12" t="s">
        <v>5</v>
      </c>
      <c r="F33" s="12" t="s">
        <v>5</v>
      </c>
    </row>
    <row r="34" spans="1:6" ht="15" customHeight="1">
      <c r="A34" s="14" t="s">
        <v>8</v>
      </c>
      <c r="B34" s="15">
        <v>15749</v>
      </c>
      <c r="C34" s="15">
        <v>15493</v>
      </c>
      <c r="D34" s="15">
        <v>15695</v>
      </c>
      <c r="E34" s="16">
        <f>(B34+C34+D34)/3</f>
        <v>15645.666666666666</v>
      </c>
      <c r="F34" s="17">
        <f>E34</f>
        <v>15645.666666666666</v>
      </c>
    </row>
    <row r="35" spans="1:6" ht="14.4" thickBot="1">
      <c r="A35" s="14" t="s">
        <v>9</v>
      </c>
      <c r="B35" s="18">
        <f>B33*B34</f>
        <v>15749</v>
      </c>
      <c r="C35" s="18">
        <f>B33*C34</f>
        <v>15493</v>
      </c>
      <c r="D35" s="18">
        <f>D34*B33</f>
        <v>15695</v>
      </c>
      <c r="E35" s="16">
        <f>E34*B33</f>
        <v>15645.666666666666</v>
      </c>
      <c r="F35" s="17">
        <f>E35</f>
        <v>15645.666666666666</v>
      </c>
    </row>
    <row r="36" spans="1:6">
      <c r="A36" s="5" t="s">
        <v>4</v>
      </c>
      <c r="B36" s="53" t="s">
        <v>31</v>
      </c>
      <c r="C36" s="54"/>
      <c r="D36" s="54"/>
      <c r="E36" s="6" t="s">
        <v>5</v>
      </c>
      <c r="F36" s="7" t="s">
        <v>5</v>
      </c>
    </row>
    <row r="37" spans="1:6" ht="58.5" customHeight="1">
      <c r="A37" s="8" t="s">
        <v>6</v>
      </c>
      <c r="B37" s="50" t="s">
        <v>57</v>
      </c>
      <c r="C37" s="51"/>
      <c r="D37" s="51"/>
      <c r="E37" s="9"/>
      <c r="F37" s="10"/>
    </row>
    <row r="38" spans="1:6" ht="14.25" customHeight="1">
      <c r="A38" s="11" t="s">
        <v>7</v>
      </c>
      <c r="B38" s="50">
        <v>1</v>
      </c>
      <c r="C38" s="51"/>
      <c r="D38" s="51"/>
      <c r="E38" s="12" t="s">
        <v>5</v>
      </c>
      <c r="F38" s="13" t="s">
        <v>5</v>
      </c>
    </row>
    <row r="39" spans="1:6" ht="15" customHeight="1">
      <c r="A39" s="14" t="s">
        <v>8</v>
      </c>
      <c r="B39" s="15">
        <v>13991</v>
      </c>
      <c r="C39" s="15">
        <v>13763</v>
      </c>
      <c r="D39" s="15">
        <v>13943</v>
      </c>
      <c r="E39" s="16">
        <f>(B39+C39+D39)/3</f>
        <v>13899</v>
      </c>
      <c r="F39" s="17">
        <f>E39</f>
        <v>13899</v>
      </c>
    </row>
    <row r="40" spans="1:6" ht="14.4" thickBot="1">
      <c r="A40" s="14" t="s">
        <v>9</v>
      </c>
      <c r="B40" s="18">
        <f>B38*B39</f>
        <v>13991</v>
      </c>
      <c r="C40" s="18">
        <f>B38*C39</f>
        <v>13763</v>
      </c>
      <c r="D40" s="18">
        <f>D39*B38</f>
        <v>13943</v>
      </c>
      <c r="E40" s="16">
        <f>E39*B38</f>
        <v>13899</v>
      </c>
      <c r="F40" s="17">
        <f>E40</f>
        <v>13899</v>
      </c>
    </row>
    <row r="41" spans="1:6">
      <c r="A41" s="5" t="s">
        <v>4</v>
      </c>
      <c r="B41" s="53" t="s">
        <v>32</v>
      </c>
      <c r="C41" s="54"/>
      <c r="D41" s="54"/>
      <c r="E41" s="6" t="s">
        <v>5</v>
      </c>
      <c r="F41" s="7" t="s">
        <v>5</v>
      </c>
    </row>
    <row r="42" spans="1:6" ht="60" customHeight="1">
      <c r="A42" s="8" t="s">
        <v>6</v>
      </c>
      <c r="B42" s="50" t="s">
        <v>33</v>
      </c>
      <c r="C42" s="51"/>
      <c r="D42" s="51"/>
      <c r="E42" s="9"/>
      <c r="F42" s="10"/>
    </row>
    <row r="43" spans="1:6" ht="15" customHeight="1">
      <c r="A43" s="11" t="s">
        <v>7</v>
      </c>
      <c r="B43" s="50">
        <v>1</v>
      </c>
      <c r="C43" s="51"/>
      <c r="D43" s="51"/>
      <c r="E43" s="12" t="s">
        <v>5</v>
      </c>
      <c r="F43" s="13" t="s">
        <v>5</v>
      </c>
    </row>
    <row r="44" spans="1:6" ht="15" customHeight="1">
      <c r="A44" s="14" t="s">
        <v>8</v>
      </c>
      <c r="B44" s="15">
        <v>13991</v>
      </c>
      <c r="C44" s="15">
        <v>13763</v>
      </c>
      <c r="D44" s="15">
        <v>13943</v>
      </c>
      <c r="E44" s="16">
        <f>(B44+C44+D44)/3</f>
        <v>13899</v>
      </c>
      <c r="F44" s="17">
        <f>E44</f>
        <v>13899</v>
      </c>
    </row>
    <row r="45" spans="1:6" ht="14.4" thickBot="1">
      <c r="A45" s="14" t="s">
        <v>9</v>
      </c>
      <c r="B45" s="18">
        <f>B43*B44</f>
        <v>13991</v>
      </c>
      <c r="C45" s="18">
        <f>B43*C44</f>
        <v>13763</v>
      </c>
      <c r="D45" s="18">
        <f>D44*B43</f>
        <v>13943</v>
      </c>
      <c r="E45" s="16">
        <f>E44*B43</f>
        <v>13899</v>
      </c>
      <c r="F45" s="17">
        <f>E45</f>
        <v>13899</v>
      </c>
    </row>
    <row r="46" spans="1:6">
      <c r="A46" s="5" t="s">
        <v>4</v>
      </c>
      <c r="B46" s="53" t="s">
        <v>34</v>
      </c>
      <c r="C46" s="54"/>
      <c r="D46" s="54"/>
      <c r="E46" s="6" t="s">
        <v>5</v>
      </c>
      <c r="F46" s="7" t="s">
        <v>5</v>
      </c>
    </row>
    <row r="47" spans="1:6" ht="63.75" customHeight="1">
      <c r="A47" s="8" t="s">
        <v>6</v>
      </c>
      <c r="B47" s="50" t="s">
        <v>58</v>
      </c>
      <c r="C47" s="51"/>
      <c r="D47" s="55"/>
      <c r="E47" s="23"/>
      <c r="F47" s="10"/>
    </row>
    <row r="48" spans="1:6" ht="14.25" customHeight="1">
      <c r="A48" s="11" t="s">
        <v>7</v>
      </c>
      <c r="B48" s="50">
        <v>2</v>
      </c>
      <c r="C48" s="51"/>
      <c r="D48" s="51"/>
      <c r="E48" s="12" t="s">
        <v>5</v>
      </c>
      <c r="F48" s="13" t="s">
        <v>5</v>
      </c>
    </row>
    <row r="49" spans="1:12" ht="14.25" customHeight="1">
      <c r="A49" s="14" t="s">
        <v>8</v>
      </c>
      <c r="B49" s="15">
        <v>1609</v>
      </c>
      <c r="C49" s="15">
        <v>1582</v>
      </c>
      <c r="D49" s="15">
        <v>1603</v>
      </c>
      <c r="E49" s="16">
        <f>(B49+C49+D49)/3</f>
        <v>1598</v>
      </c>
      <c r="F49" s="17">
        <f>E49</f>
        <v>1598</v>
      </c>
    </row>
    <row r="50" spans="1:12" ht="14.4" thickBot="1">
      <c r="A50" s="14" t="s">
        <v>9</v>
      </c>
      <c r="B50" s="18">
        <f>B48*B49</f>
        <v>3218</v>
      </c>
      <c r="C50" s="18">
        <f>B48*C49</f>
        <v>3164</v>
      </c>
      <c r="D50" s="18">
        <f>D49*B48</f>
        <v>3206</v>
      </c>
      <c r="E50" s="16">
        <f>E49*B48</f>
        <v>3196</v>
      </c>
      <c r="F50" s="17">
        <f>E50</f>
        <v>3196</v>
      </c>
    </row>
    <row r="51" spans="1:12">
      <c r="A51" s="5" t="s">
        <v>4</v>
      </c>
      <c r="B51" s="53" t="s">
        <v>35</v>
      </c>
      <c r="C51" s="54"/>
      <c r="D51" s="54"/>
      <c r="E51" s="6" t="s">
        <v>5</v>
      </c>
      <c r="F51" s="7" t="s">
        <v>5</v>
      </c>
    </row>
    <row r="52" spans="1:12" ht="70.2" customHeight="1">
      <c r="A52" s="8" t="s">
        <v>6</v>
      </c>
      <c r="B52" s="50" t="s">
        <v>59</v>
      </c>
      <c r="C52" s="51"/>
      <c r="D52" s="51"/>
      <c r="E52" s="9"/>
      <c r="F52" s="10"/>
      <c r="L52" s="37"/>
    </row>
    <row r="53" spans="1:12" ht="14.25" customHeight="1">
      <c r="A53" s="11" t="s">
        <v>7</v>
      </c>
      <c r="B53" s="50">
        <v>2</v>
      </c>
      <c r="C53" s="51"/>
      <c r="D53" s="51"/>
      <c r="E53" s="12" t="s">
        <v>5</v>
      </c>
      <c r="F53" s="13" t="s">
        <v>5</v>
      </c>
    </row>
    <row r="54" spans="1:12" ht="15" customHeight="1">
      <c r="A54" s="14" t="s">
        <v>8</v>
      </c>
      <c r="B54" s="15">
        <v>10699</v>
      </c>
      <c r="C54" s="15">
        <v>10525</v>
      </c>
      <c r="D54" s="15">
        <v>10662</v>
      </c>
      <c r="E54" s="16">
        <f>(B54+C54+D54)/3</f>
        <v>10628.666666666666</v>
      </c>
      <c r="F54" s="17">
        <f>E54</f>
        <v>10628.666666666666</v>
      </c>
    </row>
    <row r="55" spans="1:12" ht="14.4" thickBot="1">
      <c r="A55" s="14" t="s">
        <v>9</v>
      </c>
      <c r="B55" s="18">
        <f>B53*B54</f>
        <v>21398</v>
      </c>
      <c r="C55" s="18">
        <f>B53*C54</f>
        <v>21050</v>
      </c>
      <c r="D55" s="18">
        <f>D54*B53</f>
        <v>21324</v>
      </c>
      <c r="E55" s="16">
        <f>E54*B53</f>
        <v>21257.333333333332</v>
      </c>
      <c r="F55" s="17">
        <f>E55</f>
        <v>21257.333333333332</v>
      </c>
    </row>
    <row r="56" spans="1:12">
      <c r="A56" s="5" t="s">
        <v>4</v>
      </c>
      <c r="B56" s="53" t="s">
        <v>36</v>
      </c>
      <c r="C56" s="54"/>
      <c r="D56" s="54"/>
      <c r="E56" s="6" t="s">
        <v>5</v>
      </c>
      <c r="F56" s="7" t="s">
        <v>5</v>
      </c>
    </row>
    <row r="57" spans="1:12" ht="164.4" customHeight="1">
      <c r="A57" s="8" t="s">
        <v>6</v>
      </c>
      <c r="B57" s="56" t="s">
        <v>60</v>
      </c>
      <c r="C57" s="57"/>
      <c r="D57" s="58"/>
      <c r="E57" s="23"/>
      <c r="F57" s="10"/>
    </row>
    <row r="58" spans="1:12" ht="15" customHeight="1">
      <c r="A58" s="11" t="s">
        <v>7</v>
      </c>
      <c r="B58" s="50">
        <v>1</v>
      </c>
      <c r="C58" s="51"/>
      <c r="D58" s="51"/>
      <c r="E58" s="12" t="s">
        <v>5</v>
      </c>
      <c r="F58" s="13" t="s">
        <v>5</v>
      </c>
    </row>
    <row r="59" spans="1:12" ht="15.75" customHeight="1">
      <c r="A59" s="14" t="s">
        <v>8</v>
      </c>
      <c r="B59" s="15">
        <v>23855</v>
      </c>
      <c r="C59" s="15">
        <v>21168</v>
      </c>
      <c r="D59" s="15">
        <v>22375</v>
      </c>
      <c r="E59" s="16">
        <f>(B59+C59+D59)/3</f>
        <v>22466</v>
      </c>
      <c r="F59" s="17">
        <f>E59</f>
        <v>22466</v>
      </c>
    </row>
    <row r="60" spans="1:12">
      <c r="A60" s="14" t="s">
        <v>9</v>
      </c>
      <c r="B60" s="18">
        <f>B58*B59</f>
        <v>23855</v>
      </c>
      <c r="C60" s="18">
        <f>B58*C59</f>
        <v>21168</v>
      </c>
      <c r="D60" s="18">
        <f>D59*B58</f>
        <v>22375</v>
      </c>
      <c r="E60" s="16">
        <f>E59*B58</f>
        <v>22466</v>
      </c>
      <c r="F60" s="17">
        <f>E60</f>
        <v>22466</v>
      </c>
    </row>
    <row r="61" spans="1:12">
      <c r="A61" s="24" t="s">
        <v>10</v>
      </c>
      <c r="B61" s="16">
        <f>B10+B15+B20+B25+B30+B35+B40+B45+B50+B55+B60</f>
        <v>584444</v>
      </c>
      <c r="C61" s="16">
        <f>C10+C15+C20+C25+C30+C35+C40+C45+C50+C55+C60</f>
        <v>572674</v>
      </c>
      <c r="D61" s="16">
        <f>D10+D15+D20+D25+D30+D35+D40+D45+D50+D55+D60</f>
        <v>581053</v>
      </c>
      <c r="E61" s="16">
        <f>(B61+C61+D61)/3</f>
        <v>579390.33333333337</v>
      </c>
      <c r="F61" s="16">
        <f>F10+F15+F20+F25+F30+F35+F40+F45+F50+F55+F60</f>
        <v>579390.33333333337</v>
      </c>
    </row>
    <row r="62" spans="1:12">
      <c r="A62" s="25"/>
      <c r="B62" s="26"/>
      <c r="C62" s="26"/>
      <c r="D62" s="26"/>
      <c r="E62" s="26"/>
      <c r="F62" s="26"/>
    </row>
    <row r="63" spans="1:12">
      <c r="A63" s="1" t="s">
        <v>37</v>
      </c>
    </row>
    <row r="64" spans="1:12" ht="25.5" customHeight="1">
      <c r="A64" s="59" t="s">
        <v>52</v>
      </c>
      <c r="B64" s="59"/>
      <c r="C64" s="59"/>
      <c r="D64" s="59"/>
      <c r="E64" s="59"/>
      <c r="F64" s="59"/>
    </row>
    <row r="65" spans="1:6">
      <c r="A65" s="52" t="s">
        <v>51</v>
      </c>
      <c r="B65" s="52"/>
      <c r="C65" s="52"/>
      <c r="D65" s="52"/>
      <c r="E65" s="52"/>
      <c r="F65" s="52"/>
    </row>
    <row r="66" spans="1:6" ht="33.75" customHeight="1">
      <c r="A66" s="52"/>
      <c r="B66" s="52"/>
      <c r="C66" s="52"/>
      <c r="D66" s="52"/>
      <c r="E66" s="52"/>
      <c r="F66" s="52"/>
    </row>
    <row r="67" spans="1:6" ht="3.6" customHeight="1" thickBot="1">
      <c r="A67" s="27"/>
      <c r="B67" s="27"/>
      <c r="C67" s="27"/>
      <c r="D67" s="27"/>
      <c r="E67" s="27"/>
      <c r="F67" s="27"/>
    </row>
    <row r="68" spans="1:6" ht="28.2" thickBot="1">
      <c r="A68" s="28" t="s">
        <v>11</v>
      </c>
      <c r="B68" s="29" t="s">
        <v>12</v>
      </c>
      <c r="C68" s="30" t="s">
        <v>13</v>
      </c>
      <c r="D68" s="38" t="s">
        <v>14</v>
      </c>
      <c r="E68" s="39"/>
      <c r="F68" s="28" t="s">
        <v>15</v>
      </c>
    </row>
    <row r="69" spans="1:6" ht="31.5" customHeight="1" thickBot="1">
      <c r="A69" s="31">
        <v>1</v>
      </c>
      <c r="B69" s="32" t="s">
        <v>40</v>
      </c>
      <c r="C69" s="33" t="s">
        <v>41</v>
      </c>
      <c r="D69" s="38" t="s">
        <v>42</v>
      </c>
      <c r="E69" s="39"/>
      <c r="F69" s="32"/>
    </row>
    <row r="70" spans="1:6" ht="30" customHeight="1" thickBot="1">
      <c r="A70" s="31">
        <v>2</v>
      </c>
      <c r="B70" s="32" t="s">
        <v>43</v>
      </c>
      <c r="C70" s="33" t="s">
        <v>44</v>
      </c>
      <c r="D70" s="38" t="s">
        <v>45</v>
      </c>
      <c r="E70" s="39"/>
      <c r="F70" s="34" t="s">
        <v>46</v>
      </c>
    </row>
    <row r="71" spans="1:6" ht="24.75" customHeight="1">
      <c r="A71" s="42">
        <v>3</v>
      </c>
      <c r="B71" s="44" t="s">
        <v>47</v>
      </c>
      <c r="C71" s="44" t="s">
        <v>48</v>
      </c>
      <c r="D71" s="46" t="s">
        <v>49</v>
      </c>
      <c r="E71" s="47"/>
      <c r="F71" s="42"/>
    </row>
    <row r="72" spans="1:6" ht="14.4" thickBot="1">
      <c r="A72" s="43"/>
      <c r="B72" s="45"/>
      <c r="C72" s="45"/>
      <c r="D72" s="48"/>
      <c r="E72" s="49"/>
      <c r="F72" s="43"/>
    </row>
    <row r="73" spans="1:6" ht="5.25" customHeight="1">
      <c r="A73" s="40" t="s">
        <v>16</v>
      </c>
      <c r="B73" s="40"/>
      <c r="C73" s="40"/>
      <c r="D73" s="40"/>
      <c r="E73" s="40"/>
      <c r="F73" s="40"/>
    </row>
    <row r="74" spans="1:6" ht="51" customHeight="1">
      <c r="A74" s="40"/>
      <c r="B74" s="40"/>
      <c r="C74" s="40"/>
      <c r="D74" s="40"/>
      <c r="E74" s="40"/>
      <c r="F74" s="40"/>
    </row>
    <row r="75" spans="1:6" ht="16.5" customHeight="1">
      <c r="A75" s="35"/>
      <c r="B75" s="35"/>
      <c r="C75" s="35"/>
      <c r="D75" s="35"/>
    </row>
    <row r="76" spans="1:6">
      <c r="A76" s="36" t="s">
        <v>17</v>
      </c>
    </row>
    <row r="77" spans="1:6" ht="21.75" customHeight="1">
      <c r="A77" s="1" t="s">
        <v>18</v>
      </c>
    </row>
    <row r="79" spans="1:6">
      <c r="A79" s="1" t="s">
        <v>19</v>
      </c>
    </row>
    <row r="81" spans="1:4">
      <c r="A81" s="1" t="s">
        <v>38</v>
      </c>
    </row>
    <row r="82" spans="1:4" ht="11.25" customHeight="1"/>
    <row r="83" spans="1:4">
      <c r="A83" s="1" t="s">
        <v>20</v>
      </c>
    </row>
    <row r="84" spans="1:4">
      <c r="A84" s="41" t="s">
        <v>21</v>
      </c>
      <c r="B84" s="41"/>
      <c r="C84" s="41"/>
      <c r="D84" s="41"/>
    </row>
    <row r="85" spans="1:4">
      <c r="A85" s="1" t="s">
        <v>22</v>
      </c>
    </row>
    <row r="86" spans="1:4">
      <c r="A86" s="1" t="s">
        <v>23</v>
      </c>
    </row>
  </sheetData>
  <mergeCells count="52">
    <mergeCell ref="A1:F1"/>
    <mergeCell ref="A2:F2"/>
    <mergeCell ref="C3:F3"/>
    <mergeCell ref="A4:A5"/>
    <mergeCell ref="B4:D4"/>
    <mergeCell ref="E4:E5"/>
    <mergeCell ref="F4:F5"/>
    <mergeCell ref="B23:D23"/>
    <mergeCell ref="B6:D6"/>
    <mergeCell ref="B7:D7"/>
    <mergeCell ref="B8:D8"/>
    <mergeCell ref="B11:D11"/>
    <mergeCell ref="B12:D12"/>
    <mergeCell ref="B13:D13"/>
    <mergeCell ref="B16:D16"/>
    <mergeCell ref="B17:D17"/>
    <mergeCell ref="B18:D18"/>
    <mergeCell ref="B21:D21"/>
    <mergeCell ref="B22:D22"/>
    <mergeCell ref="B43:D43"/>
    <mergeCell ref="B26:D26"/>
    <mergeCell ref="B27:D27"/>
    <mergeCell ref="B28:D28"/>
    <mergeCell ref="B31:D31"/>
    <mergeCell ref="B32:D32"/>
    <mergeCell ref="B33:D33"/>
    <mergeCell ref="B36:D36"/>
    <mergeCell ref="B37:D37"/>
    <mergeCell ref="B38:D38"/>
    <mergeCell ref="B41:D41"/>
    <mergeCell ref="B42:D42"/>
    <mergeCell ref="B58:D58"/>
    <mergeCell ref="A65:F66"/>
    <mergeCell ref="D68:E68"/>
    <mergeCell ref="B46:D46"/>
    <mergeCell ref="B47:D47"/>
    <mergeCell ref="B48:D48"/>
    <mergeCell ref="B51:D51"/>
    <mergeCell ref="B52:D52"/>
    <mergeCell ref="B53:D53"/>
    <mergeCell ref="B56:D56"/>
    <mergeCell ref="B57:D57"/>
    <mergeCell ref="A64:F64"/>
    <mergeCell ref="D69:E69"/>
    <mergeCell ref="A73:F74"/>
    <mergeCell ref="A84:D84"/>
    <mergeCell ref="D70:E70"/>
    <mergeCell ref="A71:A72"/>
    <mergeCell ref="B71:B72"/>
    <mergeCell ref="C71:C72"/>
    <mergeCell ref="D71:E72"/>
    <mergeCell ref="F71:F72"/>
  </mergeCells>
  <pageMargins left="0.70866141732283472" right="0.70866141732283472" top="0.74803149606299213" bottom="0.74803149606299213" header="0.31496062992125984" footer="0.31496062992125984"/>
  <pageSetup paperSize="9" orientation="landscape" horizontalDpi="180" verticalDpi="180" r:id="rId1"/>
</worksheet>
</file>

<file path=xl/worksheets/sheet2.xml><?xml version="1.0" encoding="utf-8"?>
<worksheet xmlns="http://schemas.openxmlformats.org/spreadsheetml/2006/main" xmlns:r="http://schemas.openxmlformats.org/officeDocument/2006/relationships">
  <dimension ref="A1"/>
  <sheetViews>
    <sheetView workbookViewId="0">
      <selection sqref="A1:F26"/>
    </sheetView>
  </sheetViews>
  <sheetFormatPr defaultRowHeight="14.4"/>
  <sheetData/>
  <pageMargins left="0.7" right="0.7" top="0.75" bottom="0.75" header="0.3" footer="0.3"/>
  <pageSetup paperSize="9" orientation="portrait" horizontalDpi="180" verticalDpi="18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pageSetup paperSize="9" orientation="portrait" horizontalDpi="180" verticalDpi="18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2012-11-12T09:02:33Z</dcterms:modified>
</cp:coreProperties>
</file>